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Sauk Valley Overview" sheetId="1" r:id="rId1"/>
  </sheets>
  <definedNames>
    <definedName name="_xlnm.Print_Area" localSheetId="0">'Sauk Valley Overview'!$A$4:$FM$41</definedName>
    <definedName name="_xlnm.Print_Titles" localSheetId="0">'Sauk Valley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3" i="1" s="1"/>
  <c r="EC13" i="1" s="1"/>
  <c r="EB12" i="1"/>
  <c r="EC12" i="1" s="1"/>
  <c r="EB11" i="1"/>
  <c r="EC11" i="1" l="1"/>
  <c r="EC16" i="1"/>
  <c r="DQ14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1" i="1"/>
  <c r="DP31" i="1"/>
  <c r="DE14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5" i="1"/>
  <c r="DE16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BH16" i="1"/>
  <c r="BH15" i="1"/>
  <c r="BD13" i="1"/>
  <c r="BH12" i="1"/>
  <c r="BH11" i="1"/>
  <c r="AV14" i="1"/>
  <c r="BI12" i="1" l="1"/>
  <c r="BI11" i="1"/>
  <c r="BI16" i="1"/>
  <c r="BI15" i="1"/>
  <c r="AW14" i="1"/>
  <c r="BH13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 l="1"/>
  <c r="AV15" i="1"/>
  <c r="AR13" i="1"/>
  <c r="AV12" i="1"/>
  <c r="AV11" i="1"/>
  <c r="AW11" i="1" l="1"/>
  <c r="AW16" i="1"/>
  <c r="AW15" i="1"/>
  <c r="AV13" i="1"/>
  <c r="AW12" i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T31" i="1"/>
  <c r="X31" i="1" s="1"/>
  <c r="H31" i="1"/>
  <c r="L31" i="1" s="1"/>
  <c r="T29" i="1"/>
  <c r="X29" i="1" s="1"/>
  <c r="H29" i="1"/>
  <c r="L29" i="1" s="1"/>
  <c r="M16" i="1" l="1"/>
  <c r="M12" i="1"/>
  <c r="AW13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<sst xmlns="http://schemas.openxmlformats.org/spreadsheetml/2006/main" count="890" uniqueCount="57">
  <si>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</si>
  <si>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</si>
  <si>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</si>
  <si>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</si>
  <si>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</si>
  <si>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</si>
  <si>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</si>
  <si>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</si>
  <si>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</si>
  <si>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</si>
  <si>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</si>
  <si>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</si>
  <si>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</si>
  <si>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</si>
  <si>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</si>
  <si>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</si>
  <si>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</si>
  <si>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</si>
  <si>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</si>
  <si>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</si>
  <si>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</si>
  <si>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</si>
  <si>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</si>
  <si>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Sauk Valley Community College versus STATEWIDE</t>
  </si>
  <si>
    <t>Sauk Valley Community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</si>
  <si>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</si>
  <si>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</si>
  <si>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</si>
  <si>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</si>
  <si>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</si>
  <si>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</si>
  <si>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</si>
  <si>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</si>
  <si>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</si>
  <si>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</si>
  <si>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</si>
  <si>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</si>
  <si>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</si>
  <si>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</si>
  <si>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</si>
  <si>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</si>
  <si>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Sauk Valley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</si>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</sst>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/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24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24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24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24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24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24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24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24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24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24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24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24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24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24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18</v>
      </c>
      <c r="C11" s="15"/>
      <c r="D11" s="1">
        <v>42</v>
      </c>
      <c r="E11" s="15"/>
      <c r="F11" s="1">
        <v>285</v>
      </c>
      <c r="G11" s="15"/>
      <c r="H11" s="16">
        <f t="shared" ref="H11" si="0">SUM(F11,D11,B11)</f>
        <v>345</v>
      </c>
      <c r="I11" s="16"/>
      <c r="J11" s="1">
        <v>450</v>
      </c>
      <c r="K11" s="6"/>
      <c r="L11" s="54">
        <f>H11/J11</f>
        <v>0.76666666666666672</v>
      </c>
      <c r="M11" s="55">
        <f t="shared" ref="M11:M16" si="1">L11-L29</f>
        <v>7.0285191827548665E-2</v>
      </c>
      <c r="N11" s="1">
        <v>33</v>
      </c>
      <c r="O11" s="15"/>
      <c r="P11" s="1">
        <v>27</v>
      </c>
      <c r="Q11" s="15"/>
      <c r="R11" s="1">
        <v>293</v>
      </c>
      <c r="S11" s="15"/>
      <c r="T11" s="16">
        <f t="shared" ref="T11" si="2">SUM(R11,P11,N11)</f>
        <v>353</v>
      </c>
      <c r="U11" s="16"/>
      <c r="V11" s="1">
        <v>442</v>
      </c>
      <c r="W11" s="6"/>
      <c r="X11" s="54">
        <f t="shared" ref="X11:X16" si="3">T11/V11</f>
        <v>0.79864253393665163</v>
      </c>
      <c r="Y11" s="55">
        <f t="shared" ref="Y11:Y16" si="4">X11-X29</f>
        <v>6.1448698802035073E-2</v>
      </c>
      <c r="Z11" s="67">
        <v>34</v>
      </c>
      <c r="AA11" s="66"/>
      <c r="AB11" s="67">
        <v>16</v>
      </c>
      <c r="AC11" s="66"/>
      <c r="AD11" s="67">
        <v>234</v>
      </c>
      <c r="AE11" s="66"/>
      <c r="AF11" s="63">
        <f t="shared" ref="AF11" si="5">SUM(AD11,AB11,Z11)</f>
        <v>284</v>
      </c>
      <c r="AG11" s="63"/>
      <c r="AH11" s="67">
        <v>357</v>
      </c>
      <c r="AI11" s="16"/>
      <c r="AJ11" s="54">
        <f t="shared" ref="AJ11:AJ16" si="6">AF11/AH11</f>
        <v>0.79551820728291311</v>
      </c>
      <c r="AK11" s="55">
        <f>AJ11-AJ29</f>
        <v>5.6929593239359866E-3</v>
      </c>
      <c r="AL11" s="65">
        <v>14</v>
      </c>
      <c r="AM11" s="69"/>
      <c r="AN11" s="65">
        <v>24</v>
      </c>
      <c r="AO11" s="69"/>
      <c r="AP11" s="65">
        <v>251</v>
      </c>
      <c r="AQ11" s="69"/>
      <c r="AR11" s="70">
        <f t="shared" ref="AR11" si="7">SUM(AP11,AN11,AL11)</f>
        <v>289</v>
      </c>
      <c r="AS11" s="70"/>
      <c r="AT11" s="65">
        <v>336</v>
      </c>
      <c r="AU11" s="16"/>
      <c r="AV11" s="54">
        <f t="shared" ref="AV11:AV16" si="8">AR11/AT11</f>
        <v>0.86011904761904767</v>
      </c>
      <c r="AW11" s="55">
        <f t="shared" ref="AW11:AW16" si="9">AV11-AV29</f>
        <v>6.5340890622460623E-2</v>
      </c>
      <c r="AX11" s="67">
        <v>15</v>
      </c>
      <c r="AY11" s="67"/>
      <c r="AZ11" s="67">
        <v>15</v>
      </c>
      <c r="BA11" s="67"/>
      <c r="BB11" s="67">
        <v>246</v>
      </c>
      <c r="BC11" s="67"/>
      <c r="BD11" s="67">
        <f t="shared" ref="BD11" si="10">SUM(AZ11,BB11,AX11)</f>
        <v>276</v>
      </c>
      <c r="BE11" s="67"/>
      <c r="BF11" s="67">
        <v>323</v>
      </c>
      <c r="BG11" s="16"/>
      <c r="BH11" s="54">
        <f>BD11/BF11</f>
        <v>0.85448916408668729</v>
      </c>
      <c r="BI11" s="55">
        <f>BH11-BH29</f>
        <v>6.6969717241397775E-2</v>
      </c>
      <c r="BJ11" s="76">
        <v>16</v>
      </c>
      <c r="BK11" s="76"/>
      <c r="BL11" s="76">
        <v>26</v>
      </c>
      <c r="BM11" s="76"/>
      <c r="BN11" s="76">
        <v>258</v>
      </c>
      <c r="BO11" s="76"/>
      <c r="BP11" s="76">
        <f>SUM(BJ11,BL11,BN11)</f>
        <v>300</v>
      </c>
      <c r="BQ11" s="76"/>
      <c r="BR11" s="76">
        <v>346</v>
      </c>
      <c r="BS11" s="16"/>
      <c r="BT11" s="54">
        <f>BP11/BR11</f>
        <v>0.86705202312138729</v>
      </c>
      <c r="BU11" s="55">
        <f t="shared" ref="BU11:BU16" si="11">BT11-BT29</f>
        <v>9.5274555895726865E-2</v>
      </c>
      <c r="BV11" s="76">
        <v>17</v>
      </c>
      <c r="BW11" s="76"/>
      <c r="BX11" s="76">
        <v>22</v>
      </c>
      <c r="BY11" s="76"/>
      <c r="BZ11" s="76">
        <v>271</v>
      </c>
      <c r="CA11" s="76"/>
      <c r="CB11" s="76">
        <f>SUM(BV11,BX11,BZ11)</f>
        <v>310</v>
      </c>
      <c r="CC11" s="76"/>
      <c r="CD11" s="76">
        <v>376</v>
      </c>
      <c r="CE11" s="16"/>
      <c r="CF11" s="54">
        <f>CB11/CD11</f>
        <v>0.82446808510638303</v>
      </c>
      <c r="CG11" s="55">
        <f t="shared" ref="CG11:CG16" si="12">CF11-CF29</f>
        <v>7.3413854915589494E-2</v>
      </c>
      <c r="CH11" s="65">
        <v>18</v>
      </c>
      <c r="CI11" s="69"/>
      <c r="CJ11" s="65">
        <v>13</v>
      </c>
      <c r="CK11" s="69"/>
      <c r="CL11" s="65">
        <v>230</v>
      </c>
      <c r="CM11" s="69"/>
      <c r="CN11" s="70">
        <f t="shared" ref="CN11" si="13">SUM(CL11,CJ11,CH11)</f>
        <v>261</v>
      </c>
      <c r="CO11" s="70"/>
      <c r="CP11" s="65">
        <v>321</v>
      </c>
      <c r="CQ11" s="16"/>
      <c r="CR11" s="54">
        <f>CN11/CP11</f>
        <v>0.81308411214953269</v>
      </c>
      <c r="CS11" s="55">
        <f t="shared" ref="CS11:CS16" si="14">CR11-CR29</f>
        <v>4.5329621131568576E-2</v>
      </c>
      <c r="CT11" s="65">
        <v>18</v>
      </c>
      <c r="CU11" s="69"/>
      <c r="CV11" s="65">
        <v>10</v>
      </c>
      <c r="CW11" s="69"/>
      <c r="CX11" s="65">
        <v>205</v>
      </c>
      <c r="CY11" s="69"/>
      <c r="CZ11" s="70">
        <f t="shared" ref="CZ11" si="15">SUM(CX11,CV11,CT11)</f>
        <v>233</v>
      </c>
      <c r="DA11" s="70"/>
      <c r="DB11" s="65">
        <v>276</v>
      </c>
      <c r="DC11" s="16"/>
      <c r="DD11" s="54">
        <f>CZ11/DB11</f>
        <v>0.84420289855072461</v>
      </c>
      <c r="DE11" s="55">
        <f>DD11-DD29</f>
        <v>6.7440794799622839E-2</v>
      </c>
      <c r="DF11" s="65">
        <v>13</v>
      </c>
      <c r="DG11" s="69"/>
      <c r="DH11" s="65">
        <v>10</v>
      </c>
      <c r="DI11" s="69"/>
      <c r="DJ11" s="65">
        <v>216</v>
      </c>
      <c r="DK11" s="69"/>
      <c r="DL11" s="70">
        <f t="shared" ref="DL11" si="16">SUM(DJ11,DH11,DF11)</f>
        <v>239</v>
      </c>
      <c r="DM11" s="70"/>
      <c r="DN11" s="65">
        <v>278</v>
      </c>
      <c r="DO11" s="16"/>
      <c r="DP11" s="54">
        <f t="shared" ref="DP11:DP16" si="17">DL11/DN11</f>
        <v>0.85971223021582732</v>
      </c>
      <c r="DQ11" s="55">
        <f t="shared" ref="DQ11:DQ16" si="18">DP11-DP29</f>
        <v>8.0486702544230182E-2</v>
      </c>
      <c r="DR11" s="65">
        <v>12</v>
      </c>
      <c r="DS11" s="69"/>
      <c r="DT11" s="65">
        <v>12</v>
      </c>
      <c r="DU11" s="69"/>
      <c r="DV11" s="65">
        <v>232</v>
      </c>
      <c r="DW11" s="69"/>
      <c r="DX11" s="70">
        <f t="shared" ref="DX11" si="19">SUM(DV11,DT11,DR11)</f>
        <v>256</v>
      </c>
      <c r="DY11" s="70"/>
      <c r="DZ11" s="65">
        <v>281</v>
      </c>
      <c r="EA11" s="16"/>
      <c r="EB11" s="54">
        <f>DX11/DZ11</f>
        <v>0.91103202846975084</v>
      </c>
      <c r="EC11" s="55">
        <f>EB11-EB29</f>
        <v>0.1313419595573081</v>
      </c>
      <c r="ED11" s="65">
        <v>14</v>
      </c>
      <c r="EE11" s="69"/>
      <c r="EF11" s="65">
        <v>12</v>
      </c>
      <c r="EG11" s="69"/>
      <c r="EH11" s="65">
        <v>243</v>
      </c>
      <c r="EI11" s="69"/>
      <c r="EJ11" s="70">
        <f t="shared" ref="EJ11" si="20">SUM(EH11,EF11,ED11)</f>
        <v>269</v>
      </c>
      <c r="EK11" s="70"/>
      <c r="EL11" s="65">
        <v>315</v>
      </c>
      <c r="EM11" s="16"/>
      <c r="EN11" s="54">
        <f>EJ11/EL11</f>
        <v>0.85396825396825393</v>
      </c>
      <c r="EO11" s="55">
        <f>EN11-EN29</f>
        <v>5.3904114857649565E-2</v>
      </c>
      <c r="EP11" s="1">
        <f>ED11-DR11</f>
        <v>2</v>
      </c>
      <c r="EQ11" s="54">
        <f>EP11/DR11</f>
        <v>0.16666666666666666</v>
      </c>
      <c r="ER11" s="24">
        <f>EF11-DT11</f>
        <v>0</v>
      </c>
      <c r="ES11" s="54">
        <f>ER11/DT11</f>
        <v>0</v>
      </c>
      <c r="ET11" s="1">
        <f>EH11-DV11</f>
        <v>11</v>
      </c>
      <c r="EU11" s="22">
        <f>ET11/DV11</f>
        <v>4.7413793103448273E-2</v>
      </c>
      <c r="EV11" s="24">
        <f>EJ11-DX11</f>
        <v>13</v>
      </c>
      <c r="EW11" s="54">
        <f>EV11/DX11</f>
        <v>5.078125E-2</v>
      </c>
      <c r="EX11" s="24">
        <f>EL11-DZ11</f>
        <v>34</v>
      </c>
      <c r="EY11" s="54">
        <f>EX11/DZ11</f>
        <v>0.12099644128113879</v>
      </c>
      <c r="EZ11" s="44">
        <f>EN11-EB11</f>
        <v>-5.7063774501496911E-2</v>
      </c>
      <c r="FA11" s="28"/>
      <c r="FB11" s="1">
        <f>ED11-DF11</f>
        <v>1</v>
      </c>
      <c r="FC11" s="54">
        <f>FB11/DF11</f>
        <v>7.6923076923076927E-2</v>
      </c>
      <c r="FD11" s="1">
        <f>EF11-DH11</f>
        <v>2</v>
      </c>
      <c r="FE11" s="22">
        <f>FD11/DH11</f>
        <v>0.2</v>
      </c>
      <c r="FF11" s="1">
        <f>EH11-DJ11</f>
        <v>27</v>
      </c>
      <c r="FG11" s="22">
        <f>FF11/DJ11</f>
        <v>0.125</v>
      </c>
      <c r="FH11" s="24">
        <f t="shared" ref="FH11:FH13" si="21">EJ11-DL11</f>
        <v>30</v>
      </c>
      <c r="FI11" s="54">
        <f t="shared" ref="FI11:FI13" si="22">FH11/DL11</f>
        <v>0.12552301255230125</v>
      </c>
      <c r="FJ11" s="24">
        <f t="shared" ref="FJ11:FJ13" si="23">EL11-DN11</f>
        <v>37</v>
      </c>
      <c r="FK11" s="54">
        <f t="shared" ref="FK11:FK13" si="24">FJ11/DN11</f>
        <v>0.13309352517985612</v>
      </c>
      <c r="FL11" s="46">
        <f>EN11-DP11</f>
        <v>-5.7439762475733902E-3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285</v>
      </c>
      <c r="I12" s="19"/>
      <c r="J12" s="19">
        <v>450</v>
      </c>
      <c r="K12" s="15"/>
      <c r="L12" s="54">
        <f t="shared" ref="L12:L16" si="25">H12/J12</f>
        <v>0.6333333333333333</v>
      </c>
      <c r="M12" s="55">
        <f t="shared" si="1"/>
        <v>5.8764989274536661E-2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293</v>
      </c>
      <c r="U12" s="16"/>
      <c r="V12" s="16">
        <v>442</v>
      </c>
      <c r="W12" s="6"/>
      <c r="X12" s="54">
        <f t="shared" si="3"/>
        <v>0.66289592760180993</v>
      </c>
      <c r="Y12" s="55">
        <f t="shared" si="4"/>
        <v>8.4492141709375357E-2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234</v>
      </c>
      <c r="AG12" s="63"/>
      <c r="AH12" s="67">
        <v>357</v>
      </c>
      <c r="AI12" s="6"/>
      <c r="AJ12" s="54">
        <f t="shared" si="6"/>
        <v>0.65546218487394958</v>
      </c>
      <c r="AK12" s="55">
        <f>AJ12-AJ30</f>
        <v>5.8673844006261855E-2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251</v>
      </c>
      <c r="AS12" s="63"/>
      <c r="AT12" s="67">
        <v>336</v>
      </c>
      <c r="AU12" s="71"/>
      <c r="AV12" s="54">
        <f t="shared" si="8"/>
        <v>0.74702380952380953</v>
      </c>
      <c r="AW12" s="55">
        <f t="shared" si="9"/>
        <v>0.13207500406305872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246</v>
      </c>
      <c r="BE12" s="67"/>
      <c r="BF12" s="67">
        <v>323</v>
      </c>
      <c r="BG12" s="6"/>
      <c r="BH12" s="54">
        <f>BD12/BF12</f>
        <v>0.76160990712074306</v>
      </c>
      <c r="BI12" s="55">
        <f>BH12-BH30</f>
        <v>0.1382391206038891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6">
        <v>258</v>
      </c>
      <c r="BQ12" s="76"/>
      <c r="BR12" s="76">
        <v>346</v>
      </c>
      <c r="BS12" s="6"/>
      <c r="BT12" s="54">
        <f>BP12/BR12</f>
        <v>0.74566473988439308</v>
      </c>
      <c r="BU12" s="55">
        <f t="shared" si="11"/>
        <v>0.14301617396970623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6">
        <v>271</v>
      </c>
      <c r="CC12" s="76"/>
      <c r="CD12" s="76">
        <v>376</v>
      </c>
      <c r="CE12" s="6"/>
      <c r="CF12" s="54">
        <f>CB12/CD12</f>
        <v>0.7207446808510638</v>
      </c>
      <c r="CG12" s="55">
        <f t="shared" si="12"/>
        <v>0.12323944656130537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230</v>
      </c>
      <c r="CO12" s="67"/>
      <c r="CP12" s="65">
        <v>321</v>
      </c>
      <c r="CQ12" s="6"/>
      <c r="CR12" s="54">
        <f>CN12/CP12</f>
        <v>0.71651090342679125</v>
      </c>
      <c r="CS12" s="55">
        <f t="shared" si="14"/>
        <v>9.4355214804036747E-2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205</v>
      </c>
      <c r="DA12" s="67"/>
      <c r="DB12" s="65">
        <v>276</v>
      </c>
      <c r="DC12" s="6"/>
      <c r="DD12" s="54">
        <f>CZ12/DB12</f>
        <v>0.74275362318840576</v>
      </c>
      <c r="DE12" s="55">
        <f>DD12-DD30</f>
        <v>9.798198661108215E-2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216</v>
      </c>
      <c r="DM12" s="67"/>
      <c r="DN12" s="65">
        <v>278</v>
      </c>
      <c r="DO12" s="6"/>
      <c r="DP12" s="54">
        <f t="shared" si="17"/>
        <v>0.7769784172661871</v>
      </c>
      <c r="DQ12" s="55">
        <f t="shared" si="18"/>
        <v>0.1303106426276629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232</v>
      </c>
      <c r="DY12" s="67"/>
      <c r="DZ12" s="65">
        <v>281</v>
      </c>
      <c r="EA12" s="67"/>
      <c r="EB12" s="54">
        <f>DX12/DZ12</f>
        <v>0.82562277580071175</v>
      </c>
      <c r="EC12" s="55">
        <f>EB12-EB30</f>
        <v>0.16602225808286797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243</v>
      </c>
      <c r="EK12" s="67"/>
      <c r="EL12" s="65">
        <v>315</v>
      </c>
      <c r="EM12" s="67"/>
      <c r="EN12" s="54">
        <f>EJ12/EL12</f>
        <v>0.77142857142857146</v>
      </c>
      <c r="EO12" s="55">
        <f>EN12-EN30</f>
        <v>7.9403200847043554E-2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11</v>
      </c>
      <c r="EW12" s="54">
        <f>EV12/DX12</f>
        <v>4.7413793103448273E-2</v>
      </c>
      <c r="EX12" s="24">
        <f>EL12-DZ12</f>
        <v>34</v>
      </c>
      <c r="EY12" s="54">
        <f>EX12/DZ12</f>
        <v>0.12099644128113879</v>
      </c>
      <c r="EZ12" s="44">
        <f>EN12-EB12</f>
        <v>-5.4194204372140287E-2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21"/>
        <v>27</v>
      </c>
      <c r="FI12" s="54">
        <f t="shared" si="22"/>
        <v>0.125</v>
      </c>
      <c r="FJ12" s="24">
        <f t="shared" si="23"/>
        <v>37</v>
      </c>
      <c r="FK12" s="54">
        <f t="shared" si="24"/>
        <v>0.13309352517985612</v>
      </c>
      <c r="FL12" s="46">
        <f>EN12-DP12</f>
        <v>-5.5498458376156412E-3</v>
      </c>
    </row>
    <row r="13" spans="1:169" x14ac:dyDescent="0.25">
      <c r="A13" s="14" t="s">
        <v>4</v>
      </c>
      <c r="B13" s="16">
        <v>22</v>
      </c>
      <c r="C13" s="15"/>
      <c r="D13" s="16">
        <v>171</v>
      </c>
      <c r="E13" s="14"/>
      <c r="F13" s="18" t="s">
        <v>0</v>
      </c>
      <c r="G13" s="14"/>
      <c r="H13" s="16">
        <f>B13+D13</f>
        <v>193</v>
      </c>
      <c r="I13" s="16"/>
      <c r="J13" s="16">
        <v>272</v>
      </c>
      <c r="K13" s="6"/>
      <c r="L13" s="54">
        <f t="shared" si="25"/>
        <v>0.7095588235294118</v>
      </c>
      <c r="M13" s="55">
        <f t="shared" si="1"/>
        <v>5.8758359990204068E-2</v>
      </c>
      <c r="N13" s="16">
        <v>24</v>
      </c>
      <c r="O13" s="15"/>
      <c r="P13" s="16">
        <v>157</v>
      </c>
      <c r="Q13" s="14"/>
      <c r="R13" s="18" t="s">
        <v>0</v>
      </c>
      <c r="S13" s="14"/>
      <c r="T13" s="16">
        <f>N13+P13</f>
        <v>181</v>
      </c>
      <c r="U13" s="21"/>
      <c r="V13" s="21">
        <v>290</v>
      </c>
      <c r="W13" s="14"/>
      <c r="X13" s="54">
        <f t="shared" si="3"/>
        <v>0.62413793103448278</v>
      </c>
      <c r="Y13" s="55">
        <f t="shared" si="4"/>
        <v>-2.7151619616939682E-2</v>
      </c>
      <c r="Z13" s="72">
        <v>8</v>
      </c>
      <c r="AA13" s="73"/>
      <c r="AB13" s="72">
        <v>79</v>
      </c>
      <c r="AC13" s="1"/>
      <c r="AD13" s="18" t="s">
        <v>0</v>
      </c>
      <c r="AE13" s="1"/>
      <c r="AF13" s="16">
        <f>Z13+AB13</f>
        <v>87</v>
      </c>
      <c r="AG13" s="1"/>
      <c r="AH13" s="72">
        <v>212</v>
      </c>
      <c r="AJ13" s="54">
        <f t="shared" si="6"/>
        <v>0.41037735849056606</v>
      </c>
      <c r="AK13" s="55">
        <f>AJ13-AJ31</f>
        <v>-6.7022869559604958E-2</v>
      </c>
      <c r="AL13" s="63">
        <v>7</v>
      </c>
      <c r="AM13"/>
      <c r="AN13" s="63">
        <v>97</v>
      </c>
      <c r="AO13" s="1"/>
      <c r="AP13" s="18" t="s">
        <v>0</v>
      </c>
      <c r="AQ13" s="1"/>
      <c r="AR13" s="16">
        <f>AL13+AN13</f>
        <v>104</v>
      </c>
      <c r="AS13" s="1"/>
      <c r="AT13" s="63">
        <v>219</v>
      </c>
      <c r="AV13" s="54">
        <f t="shared" si="8"/>
        <v>0.47488584474885842</v>
      </c>
      <c r="AW13" s="55">
        <f t="shared" si="9"/>
        <v>-2.0029450884493372E-3</v>
      </c>
      <c r="AX13" s="63">
        <v>8</v>
      </c>
      <c r="AY13" s="71"/>
      <c r="AZ13" s="63">
        <v>101</v>
      </c>
      <c r="BA13" s="1"/>
      <c r="BB13" s="18" t="s">
        <v>0</v>
      </c>
      <c r="BC13" s="1"/>
      <c r="BD13" s="16">
        <f>AX13+AZ13</f>
        <v>109</v>
      </c>
      <c r="BE13" s="1"/>
      <c r="BF13" s="63">
        <v>224</v>
      </c>
      <c r="BH13" s="54">
        <f>BD13/BF13</f>
        <v>0.48660714285714285</v>
      </c>
      <c r="BI13" s="55">
        <f>BH13-BH31</f>
        <v>1.8498459731394856E-2</v>
      </c>
      <c r="BJ13" s="77">
        <v>7</v>
      </c>
      <c r="BK13" s="78"/>
      <c r="BL13" s="77">
        <v>85</v>
      </c>
      <c r="BM13" s="1"/>
      <c r="BN13" s="18" t="s">
        <v>0</v>
      </c>
      <c r="BO13" s="1"/>
      <c r="BP13" s="16">
        <f>BJ13+BL13</f>
        <v>92</v>
      </c>
      <c r="BQ13" s="1"/>
      <c r="BR13" s="77">
        <v>198</v>
      </c>
      <c r="BT13" s="54">
        <f>BP13/BR13</f>
        <v>0.46464646464646464</v>
      </c>
      <c r="BU13" s="55">
        <f t="shared" si="11"/>
        <v>1.0701461051928318E-2</v>
      </c>
      <c r="BV13" s="77">
        <v>9</v>
      </c>
      <c r="BW13" s="78"/>
      <c r="BX13" s="77">
        <v>69</v>
      </c>
      <c r="BY13" s="1"/>
      <c r="BZ13" s="18" t="s">
        <v>0</v>
      </c>
      <c r="CA13" s="1"/>
      <c r="CB13" s="16">
        <f>BV13+BX13</f>
        <v>78</v>
      </c>
      <c r="CC13" s="1"/>
      <c r="CD13" s="77">
        <v>179</v>
      </c>
      <c r="CF13" s="54">
        <f>CB13/CD13</f>
        <v>0.43575418994413406</v>
      </c>
      <c r="CG13" s="55">
        <f t="shared" si="12"/>
        <v>-8.0491216464328996E-3</v>
      </c>
      <c r="CH13" s="63">
        <v>6</v>
      </c>
      <c r="CI13" s="63"/>
      <c r="CJ13" s="63">
        <v>64</v>
      </c>
      <c r="CK13" s="1"/>
      <c r="CL13" s="18" t="s">
        <v>0</v>
      </c>
      <c r="CM13" s="1"/>
      <c r="CN13" s="16">
        <f>CH13+CJ13</f>
        <v>70</v>
      </c>
      <c r="CO13" s="1"/>
      <c r="CP13" s="63">
        <v>177</v>
      </c>
      <c r="CR13" s="54">
        <f>CN13/CP13</f>
        <v>0.39548022598870058</v>
      </c>
      <c r="CS13" s="55">
        <f t="shared" si="14"/>
        <v>-6.6315159654380451E-2</v>
      </c>
      <c r="CT13" s="63">
        <v>7</v>
      </c>
      <c r="CU13" s="63"/>
      <c r="CV13" s="63">
        <v>107</v>
      </c>
      <c r="CW13" s="1"/>
      <c r="CX13" s="18" t="s">
        <v>0</v>
      </c>
      <c r="CY13" s="1"/>
      <c r="CZ13" s="16">
        <f>CT13+CV13</f>
        <v>114</v>
      </c>
      <c r="DA13" s="1"/>
      <c r="DB13" s="63">
        <v>167</v>
      </c>
      <c r="DD13" s="54">
        <f>CZ13/DB13</f>
        <v>0.68263473053892221</v>
      </c>
      <c r="DE13" s="55">
        <f>DD13-DD31</f>
        <v>-4.2016724946639661E-3</v>
      </c>
      <c r="DF13" s="63">
        <v>3</v>
      </c>
      <c r="DG13" s="63"/>
      <c r="DH13" s="63">
        <v>133</v>
      </c>
      <c r="DI13" s="63"/>
      <c r="DJ13" s="18" t="s">
        <v>0</v>
      </c>
      <c r="DK13" s="63"/>
      <c r="DL13" s="63">
        <f>DF13+DH13</f>
        <v>136</v>
      </c>
      <c r="DM13" s="63"/>
      <c r="DN13" s="63">
        <v>208</v>
      </c>
      <c r="DP13" s="54">
        <f t="shared" si="17"/>
        <v>0.65384615384615385</v>
      </c>
      <c r="DQ13" s="55">
        <f t="shared" si="18"/>
        <v>-4.5465337132003736E-2</v>
      </c>
      <c r="DR13" s="63">
        <v>4</v>
      </c>
      <c r="DS13" s="63"/>
      <c r="DT13" s="63">
        <v>120</v>
      </c>
      <c r="DU13" s="63"/>
      <c r="DV13" s="18" t="s">
        <v>0</v>
      </c>
      <c r="DW13" s="63"/>
      <c r="DX13" s="63">
        <f>DR13+DT13</f>
        <v>124</v>
      </c>
      <c r="DY13" s="63"/>
      <c r="DZ13" s="63">
        <v>172</v>
      </c>
      <c r="EB13" s="54">
        <f>DX13/DZ13</f>
        <v>0.72093023255813948</v>
      </c>
      <c r="EC13" s="55">
        <f>EB13-EB31</f>
        <v>3.9777259618334337E-3</v>
      </c>
      <c r="ED13" s="63">
        <v>4</v>
      </c>
      <c r="EE13" s="63"/>
      <c r="EF13" s="63">
        <v>93</v>
      </c>
      <c r="EG13" s="63"/>
      <c r="EH13" s="18" t="s">
        <v>0</v>
      </c>
      <c r="EI13" s="63"/>
      <c r="EJ13" s="63">
        <f>ED13+EF13</f>
        <v>97</v>
      </c>
      <c r="EK13" s="63"/>
      <c r="EL13" s="63">
        <v>133</v>
      </c>
      <c r="EN13" s="54">
        <f>EJ13/EL13</f>
        <v>0.72932330827067671</v>
      </c>
      <c r="EO13" s="55">
        <f>EN13-EN31</f>
        <v>4.6750952826342118E-3</v>
      </c>
      <c r="EP13" s="1">
        <f>ED13-DR13</f>
        <v>0</v>
      </c>
      <c r="EQ13" s="54">
        <f>EP13/DR13</f>
        <v>0</v>
      </c>
      <c r="ER13" s="24">
        <f>EF13-DT13</f>
        <v>-27</v>
      </c>
      <c r="ES13" s="54">
        <f>ER13/DT13</f>
        <v>-0.22500000000000001</v>
      </c>
      <c r="ET13" s="62" t="s">
        <v>0</v>
      </c>
      <c r="EU13" s="62" t="s">
        <v>0</v>
      </c>
      <c r="EV13" s="24">
        <f>EJ13-DX13</f>
        <v>-27</v>
      </c>
      <c r="EW13" s="54">
        <f>EV13/DX13</f>
        <v>-0.21774193548387097</v>
      </c>
      <c r="EX13" s="24">
        <f>EL13-DZ13</f>
        <v>-39</v>
      </c>
      <c r="EY13" s="54">
        <f>EX13/DZ13</f>
        <v>-0.22674418604651161</v>
      </c>
      <c r="EZ13" s="44">
        <f>EN13-EB13</f>
        <v>8.3930757125372235E-3</v>
      </c>
      <c r="FA13" s="28"/>
      <c r="FB13" s="1">
        <f>ED13-DF13</f>
        <v>1</v>
      </c>
      <c r="FC13" s="54">
        <f>FB13/DF13</f>
        <v>0.33333333333333331</v>
      </c>
      <c r="FD13" s="1">
        <f>EF13-DH13</f>
        <v>-40</v>
      </c>
      <c r="FE13" s="22">
        <f>FD13/DH13</f>
        <v>-0.3007518796992481</v>
      </c>
      <c r="FF13" s="62" t="s">
        <v>0</v>
      </c>
      <c r="FG13" s="62" t="s">
        <v>0</v>
      </c>
      <c r="FH13" s="24">
        <f t="shared" si="21"/>
        <v>-39</v>
      </c>
      <c r="FI13" s="54">
        <f t="shared" si="22"/>
        <v>-0.28676470588235292</v>
      </c>
      <c r="FJ13" s="24">
        <f t="shared" si="23"/>
        <v>-75</v>
      </c>
      <c r="FK13" s="54">
        <f t="shared" si="24"/>
        <v>-0.36057692307692307</v>
      </c>
      <c r="FL13" s="46">
        <f>EN13-DP13</f>
        <v>7.5477154424522852E-2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427</v>
      </c>
      <c r="I14" s="14"/>
      <c r="J14" s="21">
        <v>552</v>
      </c>
      <c r="K14" s="14"/>
      <c r="L14" s="54">
        <f t="shared" si="25"/>
        <v>0.77355072463768115</v>
      </c>
      <c r="M14" s="55">
        <f t="shared" si="1"/>
        <v>7.6229208465394827E-2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354</v>
      </c>
      <c r="U14" s="14"/>
      <c r="V14" s="21">
        <v>455</v>
      </c>
      <c r="W14" s="14"/>
      <c r="X14" s="54">
        <f t="shared" si="3"/>
        <v>0.77802197802197803</v>
      </c>
      <c r="Y14" s="55">
        <f t="shared" si="4"/>
        <v>0.10849729914084094</v>
      </c>
      <c r="Z14" s="49" t="s">
        <v>0</v>
      </c>
      <c r="AA14" s="74"/>
      <c r="AB14" s="49" t="s">
        <v>0</v>
      </c>
      <c r="AC14" s="74"/>
      <c r="AD14" s="49" t="s">
        <v>0</v>
      </c>
      <c r="AE14" s="74"/>
      <c r="AF14" s="49">
        <v>443</v>
      </c>
      <c r="AG14" s="74"/>
      <c r="AH14" s="49">
        <v>634</v>
      </c>
      <c r="AI14" s="1"/>
      <c r="AJ14" s="54">
        <f t="shared" si="6"/>
        <v>0.69873817034700314</v>
      </c>
      <c r="AK14" s="55">
        <f t="shared" ref="AK14" si="26">AJ14-AJ32</f>
        <v>4.0977396324806903E-2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438</v>
      </c>
      <c r="AS14" s="1"/>
      <c r="AT14" s="18">
        <v>637</v>
      </c>
      <c r="AU14" s="1"/>
      <c r="AV14" s="54">
        <f t="shared" si="8"/>
        <v>0.68759811616954469</v>
      </c>
      <c r="AW14" s="55">
        <f t="shared" si="9"/>
        <v>2.953152173958018E-2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377</v>
      </c>
      <c r="BE14" s="1"/>
      <c r="BF14" s="18">
        <v>548</v>
      </c>
      <c r="BG14" s="1"/>
      <c r="BH14" s="54">
        <f t="shared" ref="BH14" si="27">BD14/BF14</f>
        <v>0.68795620437956206</v>
      </c>
      <c r="BI14" s="55">
        <f t="shared" ref="BI14" si="28">BH14-BH32</f>
        <v>1.684399560373262E-2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391</v>
      </c>
      <c r="BQ14" s="1"/>
      <c r="BR14" s="18">
        <v>502</v>
      </c>
      <c r="BS14" s="1"/>
      <c r="BT14" s="54">
        <f t="shared" ref="BT14" si="29">BP14/BR14</f>
        <v>0.7788844621513944</v>
      </c>
      <c r="BU14" s="55">
        <f t="shared" si="11"/>
        <v>0.10450830436562564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374</v>
      </c>
      <c r="CC14" s="79"/>
      <c r="CD14" s="79">
        <v>501</v>
      </c>
      <c r="CE14" s="1"/>
      <c r="CF14" s="54">
        <f t="shared" ref="CF14" si="30">CB14/CD14</f>
        <v>0.74650698602794407</v>
      </c>
      <c r="CG14" s="55">
        <f t="shared" si="12"/>
        <v>6.6901317512848557E-2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417</v>
      </c>
      <c r="CO14" s="79"/>
      <c r="CP14" s="79">
        <v>511</v>
      </c>
      <c r="CQ14" s="1"/>
      <c r="CR14" s="54">
        <f t="shared" ref="CR14" si="31">CN14/CP14</f>
        <v>0.81604696673189825</v>
      </c>
      <c r="CS14" s="58">
        <f t="shared" si="14"/>
        <v>0.1392841462190777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361</v>
      </c>
      <c r="DA14" s="79"/>
      <c r="DB14" s="79">
        <v>476</v>
      </c>
      <c r="DC14" s="1"/>
      <c r="DD14" s="54">
        <f t="shared" ref="DD14" si="32">CZ14/DB14</f>
        <v>0.75840336134453779</v>
      </c>
      <c r="DE14" s="58">
        <f t="shared" ref="DE14" si="33">DD14-DD32</f>
        <v>6.9288289094775135E-2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361</v>
      </c>
      <c r="DM14" s="1"/>
      <c r="DN14" s="18">
        <v>475</v>
      </c>
      <c r="DO14" s="1"/>
      <c r="DP14" s="54">
        <f t="shared" si="17"/>
        <v>0.76</v>
      </c>
      <c r="DQ14" s="55">
        <f t="shared" si="18"/>
        <v>5.884482950127734E-2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267</v>
      </c>
      <c r="DY14" s="79"/>
      <c r="DZ14" s="79">
        <v>373</v>
      </c>
      <c r="EA14" s="1"/>
      <c r="EB14" s="54">
        <f t="shared" ref="EB14" si="34">DX14/DZ14</f>
        <v>0.71581769436997322</v>
      </c>
      <c r="EC14" s="55">
        <f t="shared" ref="EC14" si="35">EB14-EB32</f>
        <v>-7.0090684704695594E-3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-94</v>
      </c>
      <c r="EW14" s="54">
        <f>EV14/DL14</f>
        <v>-0.26038781163434904</v>
      </c>
      <c r="EX14" s="24">
        <f>DZ14-DN14</f>
        <v>-102</v>
      </c>
      <c r="EY14" s="54">
        <f>EX14/DN14</f>
        <v>-0.21473684210526317</v>
      </c>
      <c r="EZ14" s="44">
        <f>EB14-DP14</f>
        <v>-4.4182305630026786E-2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-94</v>
      </c>
      <c r="FI14" s="54">
        <f>FH14/CZ14</f>
        <v>-0.26038781163434904</v>
      </c>
      <c r="FJ14" s="24">
        <f>DZ14-DB14</f>
        <v>-103</v>
      </c>
      <c r="FK14" s="54">
        <f>FJ14/DB14</f>
        <v>-0.21638655462184875</v>
      </c>
      <c r="FL14" s="46">
        <f>EB14-DD14</f>
        <v>-4.2585666974564562E-2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143</v>
      </c>
      <c r="I15" s="19"/>
      <c r="J15" s="19">
        <v>1056</v>
      </c>
      <c r="K15" s="15"/>
      <c r="L15" s="54">
        <f t="shared" si="25"/>
        <v>0.13541666666666666</v>
      </c>
      <c r="M15" s="55">
        <f t="shared" si="1"/>
        <v>-7.065397845129906E-2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118</v>
      </c>
      <c r="U15" s="16"/>
      <c r="V15" s="16">
        <v>979</v>
      </c>
      <c r="W15" s="6"/>
      <c r="X15" s="54">
        <f t="shared" si="3"/>
        <v>0.1205311542390194</v>
      </c>
      <c r="Y15" s="55">
        <f t="shared" si="4"/>
        <v>-8.0573306251884594E-2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109</v>
      </c>
      <c r="AG15" s="16"/>
      <c r="AH15" s="16">
        <v>985</v>
      </c>
      <c r="AI15" s="6"/>
      <c r="AJ15" s="54">
        <f t="shared" si="6"/>
        <v>0.11065989847715736</v>
      </c>
      <c r="AK15" s="55">
        <f>AJ15-AJ33</f>
        <v>-9.5990329965804408E-2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140</v>
      </c>
      <c r="AS15" s="63"/>
      <c r="AT15" s="63">
        <v>1194</v>
      </c>
      <c r="AU15" s="6"/>
      <c r="AV15" s="54">
        <f t="shared" si="8"/>
        <v>0.11725293132328309</v>
      </c>
      <c r="AW15" s="55">
        <f t="shared" si="9"/>
        <v>-7.9205160785062359E-2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141</v>
      </c>
      <c r="BE15" s="63"/>
      <c r="BF15" s="63">
        <v>1144</v>
      </c>
      <c r="BG15" s="6"/>
      <c r="BH15" s="54">
        <f>BD15/BF15</f>
        <v>0.12325174825174826</v>
      </c>
      <c r="BI15" s="55">
        <f>BH15-BH33</f>
        <v>-6.9672545320804302E-2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155</v>
      </c>
      <c r="BQ15" s="63"/>
      <c r="BR15" s="63">
        <v>1092</v>
      </c>
      <c r="BS15" s="6"/>
      <c r="BT15" s="54">
        <f>BP15/BR15</f>
        <v>0.14194139194139194</v>
      </c>
      <c r="BU15" s="55">
        <f t="shared" si="11"/>
        <v>-5.172780777041186E-2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157</v>
      </c>
      <c r="CC15" s="63"/>
      <c r="CD15" s="63">
        <v>1102</v>
      </c>
      <c r="CE15" s="6"/>
      <c r="CF15" s="54">
        <f>CB15/CD15</f>
        <v>0.14246823956442831</v>
      </c>
      <c r="CG15" s="55">
        <f t="shared" si="12"/>
        <v>-5.7544472659080831E-2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130</v>
      </c>
      <c r="CO15" s="63"/>
      <c r="CP15" s="63">
        <v>981</v>
      </c>
      <c r="CQ15" s="6"/>
      <c r="CR15" s="54">
        <f>CN15/CP15</f>
        <v>0.1325178389398573</v>
      </c>
      <c r="CS15" s="55">
        <f t="shared" si="14"/>
        <v>-5.6930492640453967E-2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116</v>
      </c>
      <c r="DA15" s="63"/>
      <c r="DB15" s="63">
        <v>914</v>
      </c>
      <c r="DC15" s="6"/>
      <c r="DD15" s="54">
        <f>CZ15/DB15</f>
        <v>0.12691466083150985</v>
      </c>
      <c r="DE15" s="55">
        <f>DD15-DD33</f>
        <v>-6.2873053971145981E-2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113</v>
      </c>
      <c r="DM15" s="63"/>
      <c r="DN15" s="63">
        <v>780</v>
      </c>
      <c r="DO15" s="6"/>
      <c r="DP15" s="54">
        <f t="shared" si="17"/>
        <v>0.14487179487179488</v>
      </c>
      <c r="DQ15" s="55">
        <f t="shared" si="18"/>
        <v>-4.7470312023321026E-2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103</v>
      </c>
      <c r="DY15" s="63"/>
      <c r="DZ15" s="63">
        <v>645</v>
      </c>
      <c r="EA15" s="6"/>
      <c r="EB15" s="54">
        <f>DX15/DZ15</f>
        <v>0.15968992248062017</v>
      </c>
      <c r="EC15" s="55">
        <f>EB15-EB33</f>
        <v>-3.1885915253370922E-2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97</v>
      </c>
      <c r="EK15" s="63"/>
      <c r="EL15" s="63">
        <v>599</v>
      </c>
      <c r="EM15" s="6"/>
      <c r="EN15" s="54">
        <f>EJ15/EL15</f>
        <v>0.16193656093489148</v>
      </c>
      <c r="EO15" s="55">
        <f>EN15-EN33</f>
        <v>-2.6060419697728043E-2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-6</v>
      </c>
      <c r="EW15" s="54">
        <f t="shared" ref="EW15:EW16" si="37">EV15/DX15</f>
        <v>-5.8252427184466021E-2</v>
      </c>
      <c r="EX15" s="24">
        <f t="shared" ref="EX15:EX16" si="38">EL15-DZ15</f>
        <v>-46</v>
      </c>
      <c r="EY15" s="54">
        <f t="shared" ref="EY15:EY16" si="39">EX15/DZ15</f>
        <v>-7.131782945736434E-2</v>
      </c>
      <c r="EZ15" s="44">
        <f>EN15-EB15</f>
        <v>2.2466384542713103E-3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-16</v>
      </c>
      <c r="FI15" s="54">
        <f t="shared" ref="FI15:FI16" si="41">FH15/DL15</f>
        <v>-0.1415929203539823</v>
      </c>
      <c r="FJ15" s="24">
        <f t="shared" ref="FJ15:FJ16" si="42">EL15-DN15</f>
        <v>-181</v>
      </c>
      <c r="FK15" s="54">
        <f t="shared" ref="FK15:FK16" si="43">FJ15/DN15</f>
        <v>-0.23205128205128206</v>
      </c>
      <c r="FL15" s="46">
        <f>EN15-DP15</f>
        <v>1.7064766063096592E-2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65</v>
      </c>
      <c r="I16" s="19"/>
      <c r="J16" s="19">
        <v>569</v>
      </c>
      <c r="K16" s="15"/>
      <c r="L16" s="54">
        <f t="shared" si="25"/>
        <v>0.11423550087873462</v>
      </c>
      <c r="M16" s="55">
        <f t="shared" si="1"/>
        <v>-4.2456146111649676E-2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35</v>
      </c>
      <c r="U16" s="16"/>
      <c r="V16" s="1">
        <v>396</v>
      </c>
      <c r="W16" s="6"/>
      <c r="X16" s="54">
        <f t="shared" si="3"/>
        <v>8.8383838383838384E-2</v>
      </c>
      <c r="Y16" s="55">
        <f t="shared" si="4"/>
        <v>-6.2946444619042488E-2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57</v>
      </c>
      <c r="AG16" s="16"/>
      <c r="AH16" s="16">
        <v>616</v>
      </c>
      <c r="AI16" s="6"/>
      <c r="AJ16" s="54">
        <f t="shared" si="6"/>
        <v>9.2532467532467536E-2</v>
      </c>
      <c r="AK16" s="55">
        <f>AJ16-AJ34</f>
        <v>-5.7640520260469327E-2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49</v>
      </c>
      <c r="AS16" s="71"/>
      <c r="AT16" s="63">
        <v>536</v>
      </c>
      <c r="AU16" s="6"/>
      <c r="AV16" s="54">
        <f t="shared" si="8"/>
        <v>9.1417910447761194E-2</v>
      </c>
      <c r="AW16" s="55">
        <f t="shared" si="9"/>
        <v>-5.5725590887699614E-2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42</v>
      </c>
      <c r="BE16" s="71"/>
      <c r="BF16" s="63">
        <v>481</v>
      </c>
      <c r="BG16" s="6"/>
      <c r="BH16" s="54">
        <f>BD16/BF16</f>
        <v>8.7318087318087323E-2</v>
      </c>
      <c r="BI16" s="55">
        <f>BH16-BH34</f>
        <v>-6.7383132795702266E-2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55</v>
      </c>
      <c r="BQ16" s="71"/>
      <c r="BR16" s="63">
        <v>442</v>
      </c>
      <c r="BS16" s="6"/>
      <c r="BT16" s="54">
        <f>BP16/BR16</f>
        <v>0.1244343891402715</v>
      </c>
      <c r="BU16" s="55">
        <f t="shared" si="11"/>
        <v>-2.7570594629688167E-2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50</v>
      </c>
      <c r="CC16" s="71"/>
      <c r="CD16" s="63">
        <v>460</v>
      </c>
      <c r="CE16" s="6"/>
      <c r="CF16" s="54">
        <f>CB16/CD16</f>
        <v>0.10869565217391304</v>
      </c>
      <c r="CG16" s="55">
        <f t="shared" si="12"/>
        <v>-4.3821062850686418E-2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46</v>
      </c>
      <c r="CO16" s="71"/>
      <c r="CP16" s="63">
        <v>446</v>
      </c>
      <c r="CQ16" s="6"/>
      <c r="CR16" s="54">
        <f>CN16/CP16</f>
        <v>0.1031390134529148</v>
      </c>
      <c r="CS16" s="55">
        <f t="shared" si="14"/>
        <v>-4.2155678829729273E-2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52</v>
      </c>
      <c r="DA16" s="71"/>
      <c r="DB16" s="63">
        <v>448</v>
      </c>
      <c r="DC16" s="6"/>
      <c r="DD16" s="54">
        <f>CZ16/DB16</f>
        <v>0.11607142857142858</v>
      </c>
      <c r="DE16" s="55">
        <f>DD16-DD34</f>
        <v>-3.3319915720988663E-2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62</v>
      </c>
      <c r="DM16" s="71"/>
      <c r="DN16" s="63">
        <v>427</v>
      </c>
      <c r="DO16" s="6"/>
      <c r="DP16" s="54">
        <f t="shared" si="17"/>
        <v>0.14519906323185011</v>
      </c>
      <c r="DQ16" s="55">
        <f t="shared" si="18"/>
        <v>-5.6237016774885185E-3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47</v>
      </c>
      <c r="DY16" s="71"/>
      <c r="DZ16" s="63">
        <v>326</v>
      </c>
      <c r="EA16" s="6"/>
      <c r="EB16" s="54">
        <f>DX16/DZ16</f>
        <v>0.14417177914110429</v>
      </c>
      <c r="EC16" s="55">
        <f>EB16-EB34</f>
        <v>-2.763602550374944E-3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41</v>
      </c>
      <c r="EK16" s="71"/>
      <c r="EL16" s="63">
        <v>354</v>
      </c>
      <c r="EM16" s="6"/>
      <c r="EN16" s="54">
        <f>EJ16/EL16</f>
        <v>0.11581920903954802</v>
      </c>
      <c r="EO16" s="55">
        <f>EN16-EN34</f>
        <v>-2.7055047239651756E-2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-6</v>
      </c>
      <c r="EW16" s="54">
        <f t="shared" si="37"/>
        <v>-0.1276595744680851</v>
      </c>
      <c r="EX16" s="24">
        <f t="shared" si="38"/>
        <v>28</v>
      </c>
      <c r="EY16" s="54">
        <f t="shared" si="39"/>
        <v>8.5889570552147243E-2</v>
      </c>
      <c r="EZ16" s="44">
        <f>EN16-EB16</f>
        <v>-2.8352570101556271E-2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-21</v>
      </c>
      <c r="FI16" s="54">
        <f t="shared" si="41"/>
        <v>-0.33870967741935482</v>
      </c>
      <c r="FJ16" s="24">
        <f t="shared" si="42"/>
        <v>-73</v>
      </c>
      <c r="FK16" s="54">
        <f t="shared" si="43"/>
        <v>-0.17096018735362997</v>
      </c>
      <c r="FL16" s="46">
        <f>EN16-DP16</f>
        <v>-2.9379854192302088E-2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0">
        <v>2756</v>
      </c>
      <c r="CI29" s="71"/>
      <c r="CJ29" s="63">
        <v>2107</v>
      </c>
      <c r="CK29" s="71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0">
        <v>2320</v>
      </c>
      <c r="CU29" s="71"/>
      <c r="CV29" s="63">
        <v>1723</v>
      </c>
      <c r="CW29" s="71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0">
        <v>2363</v>
      </c>
      <c r="DG29" s="71"/>
      <c r="DH29" s="63">
        <v>1625</v>
      </c>
      <c r="DI29" s="71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0">
        <v>2043</v>
      </c>
      <c r="DS29" s="71"/>
      <c r="DT29" s="63">
        <v>1390</v>
      </c>
      <c r="DU29" s="71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0">
        <v>1761</v>
      </c>
      <c r="EE29" s="71"/>
      <c r="EF29" s="63">
        <v>1271</v>
      </c>
      <c r="EG29" s="71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0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0">
        <v>1013</v>
      </c>
      <c r="CU31" s="71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0">
        <v>898</v>
      </c>
      <c r="DG31" s="71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0">
        <v>970</v>
      </c>
      <c r="DS31" s="71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0">
        <v>914</v>
      </c>
      <c r="EE31" s="71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5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5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5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4">
    <cfRule type="iconSet" priority="114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6">
    <cfRule type="iconSet" priority="113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2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1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0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09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Sauk Valley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Sauk Valley Overview</vt:lpstr>
      <vt:lpstr>'Sauk Valley Overview'!Print_Area</vt:lpstr>
      <vt:lpstr>'Sauk Valley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2016-12-22T18:45:30Z</cp:lastPrinted>
  <dcterms:created xsi:type="dcterms:W3CDTF">2010-06-25T14:35:16Z</dcterms:created>
  <dcterms:modified xsi:type="dcterms:W3CDTF">2019-01-04T16:54:53Z</dcterms:modified>
</cp:coreProperties>
</file>